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a23af3873dab5fe5/CURSOS/IFSP/FALANDO CONTABILES/Planilhas/"/>
    </mc:Choice>
  </mc:AlternateContent>
  <xr:revisionPtr revIDLastSave="0" documentId="8_{F38AE3C4-969D-451B-9F18-C98D12F6B95B}" xr6:coauthVersionLast="47" xr6:coauthVersionMax="47" xr10:uidLastSave="{00000000-0000-0000-0000-000000000000}"/>
  <bookViews>
    <workbookView xWindow="-120" yWindow="-120" windowWidth="29040" windowHeight="16440" xr2:uid="{2C7C20BB-0F51-4633-9067-5E362DB8D9C9}"/>
  </bookViews>
  <sheets>
    <sheet name="Completo" sheetId="1" r:id="rId1"/>
    <sheet name="Rubrica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2" l="1"/>
  <c r="C16" i="2"/>
  <c r="B16" i="2"/>
  <c r="D2" i="1"/>
  <c r="E2" i="1"/>
  <c r="D3" i="1"/>
  <c r="E3" i="1"/>
  <c r="D4" i="1"/>
  <c r="D19" i="1" s="1"/>
  <c r="E4" i="1"/>
  <c r="D9" i="1"/>
  <c r="C15" i="1"/>
  <c r="D12" i="1"/>
  <c r="E12" i="1"/>
  <c r="D13" i="1"/>
  <c r="E13" i="1"/>
  <c r="D14" i="1"/>
  <c r="E14" i="1"/>
  <c r="D15" i="1"/>
  <c r="E31" i="1"/>
  <c r="E24" i="1"/>
  <c r="C19" i="1"/>
  <c r="D18" i="1"/>
  <c r="C18" i="1"/>
  <c r="B18" i="1"/>
  <c r="D17" i="1"/>
  <c r="C17" i="1"/>
  <c r="B17" i="1"/>
  <c r="D16" i="1"/>
  <c r="C16" i="1"/>
  <c r="B16" i="1"/>
  <c r="B19" i="1"/>
  <c r="B20" i="1" l="1"/>
  <c r="B21" i="1" s="1"/>
  <c r="B22" i="1" s="1"/>
  <c r="B23" i="1" s="1"/>
  <c r="D20" i="1"/>
  <c r="D21" i="1" s="1"/>
  <c r="D22" i="1" s="1"/>
  <c r="D23" i="1" s="1"/>
  <c r="C20" i="1"/>
  <c r="C21" i="1" s="1"/>
  <c r="C22" i="1" s="1"/>
  <c r="C23" i="1" s="1"/>
  <c r="E23" i="1" l="1"/>
  <c r="E25" i="1" s="1"/>
  <c r="D25" i="1" s="1"/>
  <c r="B25" i="1" l="1"/>
  <c r="C25" i="1"/>
  <c r="C29" i="1" s="1"/>
  <c r="B29" i="1"/>
  <c r="B28" i="1"/>
  <c r="B30" i="1" s="1"/>
  <c r="D29" i="1"/>
  <c r="D28" i="1"/>
  <c r="D30" i="1" s="1"/>
  <c r="C28" i="1" l="1"/>
  <c r="C30" i="1" s="1"/>
  <c r="E30" i="1"/>
  <c r="E32" i="1" s="1"/>
</calcChain>
</file>

<file path=xl/sharedStrings.xml><?xml version="1.0" encoding="utf-8"?>
<sst xmlns="http://schemas.openxmlformats.org/spreadsheetml/2006/main" count="70" uniqueCount="31">
  <si>
    <t>Produto</t>
  </si>
  <si>
    <t>Preço de Venda Bruto</t>
  </si>
  <si>
    <t>Custo Variável Direto (Essências + Frasco)</t>
  </si>
  <si>
    <t>Tributos (18%) sobre venda</t>
  </si>
  <si>
    <t>Mix de Vendas (Qtd)</t>
  </si>
  <si>
    <t>Perfume Premium (50ml)</t>
  </si>
  <si>
    <t>Shampoo (300ml)</t>
  </si>
  <si>
    <t>Hidratante (500ml)</t>
  </si>
  <si>
    <t>Gastos Fixos</t>
  </si>
  <si>
    <t>Total</t>
  </si>
  <si>
    <t>Por Ml</t>
  </si>
  <si>
    <t>Gasto Variável Indireto</t>
  </si>
  <si>
    <t>Tratamento de Efluentes da fábrica</t>
  </si>
  <si>
    <t>A fábrica tem um tanque gigante de tratamento de esgoto químico. Chega uma conta única de produtos químicos e limpeza para esse tanque no valor de R$ 14.200,00.</t>
  </si>
  <si>
    <t>Água nos Frascos (ml)</t>
  </si>
  <si>
    <t>Quantidade</t>
  </si>
  <si>
    <t>Total enviado para tratamento</t>
  </si>
  <si>
    <t>Cost Driver (rateio)</t>
  </si>
  <si>
    <t>Perfume</t>
  </si>
  <si>
    <t>Shampoo</t>
  </si>
  <si>
    <t>Hidratante</t>
  </si>
  <si>
    <t>PV</t>
  </si>
  <si>
    <t>GV</t>
  </si>
  <si>
    <t>MCU</t>
  </si>
  <si>
    <t>MCU Ponderada</t>
  </si>
  <si>
    <t>GF</t>
  </si>
  <si>
    <t>PE</t>
  </si>
  <si>
    <t>Prova real</t>
  </si>
  <si>
    <t>Receita</t>
  </si>
  <si>
    <t>MCT</t>
  </si>
  <si>
    <t>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</si>
</sst>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R$&quot;\ #,##0.00;[Red]\-&quot;R$&quot;\ #,##0.00"/>
    <numFmt numFmtId="164" formatCode="&quot;R$&quot;\ #,##0.000;[Red]\-&quot;R$&quot;\ #,##0.0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1F1F1F"/>
      <name val="Arial"/>
      <family val="2"/>
    </font>
    <font>
      <sz val="11"/>
      <color rgb="FF1F1F1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 applyAlignment="1">
      <alignment horizontal="left" vertical="center" wrapText="1" indent="1" readingOrder="1"/>
    </xf>
    <xf numFmtId="8" fontId="3" fillId="0" borderId="1" xfId="0" applyNumberFormat="1" applyFont="1" applyBorder="1" applyAlignment="1">
      <alignment horizontal="left" vertical="center" wrapText="1" indent="1" readingOrder="1"/>
    </xf>
    <xf numFmtId="8" fontId="3" fillId="2" borderId="1" xfId="0" applyNumberFormat="1" applyFont="1" applyFill="1" applyBorder="1" applyAlignment="1">
      <alignment horizontal="left" vertical="center" wrapText="1" indent="1" readingOrder="1"/>
    </xf>
    <xf numFmtId="9" fontId="3" fillId="2" borderId="1" xfId="0" applyNumberFormat="1" applyFont="1" applyFill="1" applyBorder="1" applyAlignment="1">
      <alignment horizontal="left" vertical="center" wrapText="1" indent="1" readingOrder="1"/>
    </xf>
    <xf numFmtId="0" fontId="2" fillId="0" borderId="2" xfId="0" applyFont="1" applyBorder="1" applyAlignment="1">
      <alignment horizontal="left" vertical="center" wrapText="1" indent="1" readingOrder="1"/>
    </xf>
    <xf numFmtId="8" fontId="3" fillId="0" borderId="2" xfId="0" applyNumberFormat="1" applyFont="1" applyBorder="1" applyAlignment="1">
      <alignment horizontal="left" vertical="center" wrapText="1" indent="1" readingOrder="1"/>
    </xf>
    <xf numFmtId="0" fontId="2" fillId="0" borderId="0" xfId="0" applyFont="1" applyAlignment="1">
      <alignment horizontal="left" vertical="center" wrapText="1" indent="1" readingOrder="1"/>
    </xf>
    <xf numFmtId="8" fontId="3" fillId="0" borderId="0" xfId="0" applyNumberFormat="1" applyFont="1" applyAlignment="1">
      <alignment horizontal="left" vertical="center" wrapText="1" indent="1" readingOrder="1"/>
    </xf>
    <xf numFmtId="0" fontId="1" fillId="0" borderId="2" xfId="0" applyFont="1" applyBorder="1"/>
    <xf numFmtId="0" fontId="0" fillId="0" borderId="2" xfId="0" applyBorder="1"/>
    <xf numFmtId="8" fontId="0" fillId="0" borderId="2" xfId="0" applyNumberFormat="1" applyBorder="1"/>
    <xf numFmtId="164" fontId="0" fillId="2" borderId="2" xfId="0" applyNumberFormat="1" applyFill="1" applyBorder="1"/>
    <xf numFmtId="0" fontId="1" fillId="0" borderId="4" xfId="0" applyFont="1" applyBorder="1"/>
    <xf numFmtId="0" fontId="0" fillId="0" borderId="5" xfId="0" applyBorder="1"/>
    <xf numFmtId="4" fontId="0" fillId="0" borderId="2" xfId="0" applyNumberFormat="1" applyBorder="1"/>
    <xf numFmtId="4" fontId="0" fillId="2" borderId="2" xfId="0" applyNumberFormat="1" applyFill="1" applyBorder="1"/>
    <xf numFmtId="8" fontId="0" fillId="2" borderId="2" xfId="0" applyNumberFormat="1" applyFill="1" applyBorder="1"/>
    <xf numFmtId="9" fontId="0" fillId="2" borderId="2" xfId="0" applyNumberFormat="1" applyFill="1" applyBorder="1"/>
    <xf numFmtId="0" fontId="0" fillId="2" borderId="2" xfId="0" applyFill="1" applyBorder="1"/>
    <xf numFmtId="8" fontId="0" fillId="0" borderId="0" xfId="0" applyNumberFormat="1"/>
    <xf numFmtId="0" fontId="0" fillId="0" borderId="3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23160-EB39-49BC-8322-064A077939EE}">
  <dimension ref="A1:E32"/>
  <sheetViews>
    <sheetView showGridLines="0" tabSelected="1" zoomScale="115" zoomScaleNormal="115" workbookViewId="0"/>
  </sheetViews>
  <sheetFormatPr defaultRowHeight="15" x14ac:dyDescent="0.25"/>
  <cols>
    <col min="1" max="1" width="26.42578125" customWidth="1"/>
    <col min="2" max="2" width="29.28515625" bestFit="1" customWidth="1"/>
    <col min="3" max="3" width="26.42578125" customWidth="1"/>
    <col min="4" max="4" width="30.140625" customWidth="1"/>
    <col min="5" max="6" width="26.42578125" customWidth="1"/>
  </cols>
  <sheetData>
    <row r="1" spans="1:5" ht="30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30.75" thickBot="1" x14ac:dyDescent="0.3">
      <c r="A2" s="1" t="s">
        <v>5</v>
      </c>
      <c r="B2" s="2">
        <v>180</v>
      </c>
      <c r="C2" s="2">
        <v>60</v>
      </c>
      <c r="D2" s="3">
        <f>B2*18%</f>
        <v>32.4</v>
      </c>
      <c r="E2" s="4">
        <f>C12/$C$15</f>
        <v>0.1</v>
      </c>
    </row>
    <row r="3" spans="1:5" ht="15.75" thickBot="1" x14ac:dyDescent="0.3">
      <c r="A3" s="1" t="s">
        <v>6</v>
      </c>
      <c r="B3" s="2">
        <v>25</v>
      </c>
      <c r="C3" s="2">
        <v>8</v>
      </c>
      <c r="D3" s="3">
        <f>B3*18%</f>
        <v>4.5</v>
      </c>
      <c r="E3" s="4">
        <f>C13/$C$15</f>
        <v>0.5</v>
      </c>
    </row>
    <row r="4" spans="1:5" ht="15.75" thickBot="1" x14ac:dyDescent="0.3">
      <c r="A4" s="1" t="s">
        <v>7</v>
      </c>
      <c r="B4" s="2">
        <v>40</v>
      </c>
      <c r="C4" s="2">
        <v>12</v>
      </c>
      <c r="D4" s="3">
        <f>B4*18%</f>
        <v>7.1999999999999993</v>
      </c>
      <c r="E4" s="4">
        <f>C14/$C$15</f>
        <v>0.4</v>
      </c>
    </row>
    <row r="6" spans="1:5" x14ac:dyDescent="0.25">
      <c r="A6" s="5" t="s">
        <v>8</v>
      </c>
      <c r="B6" s="6">
        <v>85000</v>
      </c>
    </row>
    <row r="7" spans="1:5" x14ac:dyDescent="0.25">
      <c r="A7" s="7"/>
      <c r="B7" s="8"/>
    </row>
    <row r="8" spans="1:5" x14ac:dyDescent="0.25">
      <c r="C8" s="9" t="s">
        <v>9</v>
      </c>
      <c r="D8" s="9" t="s">
        <v>10</v>
      </c>
    </row>
    <row r="9" spans="1:5" x14ac:dyDescent="0.25">
      <c r="A9" s="5" t="s">
        <v>11</v>
      </c>
      <c r="B9" s="10" t="s">
        <v>12</v>
      </c>
      <c r="C9" s="11">
        <v>14200</v>
      </c>
      <c r="D9" s="12">
        <f>C9/D15</f>
        <v>2E-3</v>
      </c>
    </row>
    <row r="10" spans="1:5" ht="34.5" customHeight="1" x14ac:dyDescent="0.25">
      <c r="A10" s="21" t="s">
        <v>13</v>
      </c>
      <c r="B10" s="21"/>
      <c r="C10" s="21"/>
      <c r="D10" s="21"/>
    </row>
    <row r="11" spans="1:5" x14ac:dyDescent="0.25">
      <c r="A11" s="9" t="s">
        <v>0</v>
      </c>
      <c r="B11" s="9" t="s">
        <v>14</v>
      </c>
      <c r="C11" s="13" t="s">
        <v>15</v>
      </c>
      <c r="D11" s="13" t="s">
        <v>16</v>
      </c>
      <c r="E11" s="9" t="s">
        <v>17</v>
      </c>
    </row>
    <row r="12" spans="1:5" x14ac:dyDescent="0.25">
      <c r="A12" s="10" t="s">
        <v>18</v>
      </c>
      <c r="B12" s="14">
        <v>50</v>
      </c>
      <c r="C12" s="15">
        <v>2000</v>
      </c>
      <c r="D12" s="16">
        <f>B12*C12</f>
        <v>100000</v>
      </c>
      <c r="E12" s="17">
        <f>D9*B12</f>
        <v>0.1</v>
      </c>
    </row>
    <row r="13" spans="1:5" x14ac:dyDescent="0.25">
      <c r="A13" s="10" t="s">
        <v>19</v>
      </c>
      <c r="B13" s="14">
        <v>300</v>
      </c>
      <c r="C13" s="15">
        <v>10000</v>
      </c>
      <c r="D13" s="16">
        <f t="shared" ref="D13:D14" si="0">B13*C13</f>
        <v>3000000</v>
      </c>
      <c r="E13" s="17">
        <f>B13*D9</f>
        <v>0.6</v>
      </c>
    </row>
    <row r="14" spans="1:5" x14ac:dyDescent="0.25">
      <c r="A14" s="10" t="s">
        <v>20</v>
      </c>
      <c r="B14" s="14">
        <v>500</v>
      </c>
      <c r="C14" s="15">
        <v>8000</v>
      </c>
      <c r="D14" s="16">
        <f t="shared" si="0"/>
        <v>4000000</v>
      </c>
      <c r="E14" s="17">
        <f>B14*D9</f>
        <v>1</v>
      </c>
    </row>
    <row r="15" spans="1:5" x14ac:dyDescent="0.25">
      <c r="C15" s="16">
        <f>SUM(C12:C14)</f>
        <v>20000</v>
      </c>
      <c r="D15" s="16">
        <f>SUM(D12:D14)</f>
        <v>7100000</v>
      </c>
      <c r="E15" s="18"/>
    </row>
    <row r="16" spans="1:5" x14ac:dyDescent="0.25">
      <c r="B16" t="str">
        <f>A2</f>
        <v>Perfume Premium (50ml)</v>
      </c>
      <c r="C16" t="str">
        <f>A3</f>
        <v>Shampoo (300ml)</v>
      </c>
      <c r="D16" t="str">
        <f>A4</f>
        <v>Hidratante (500ml)</v>
      </c>
    </row>
    <row r="17" spans="1:5" x14ac:dyDescent="0.25">
      <c r="A17" s="10" t="s">
        <v>21</v>
      </c>
      <c r="B17" s="17">
        <f>B2</f>
        <v>180</v>
      </c>
      <c r="C17" s="17">
        <f>B3</f>
        <v>25</v>
      </c>
      <c r="D17" s="17">
        <f>B4</f>
        <v>40</v>
      </c>
    </row>
    <row r="18" spans="1:5" x14ac:dyDescent="0.25">
      <c r="A18" s="10" t="s">
        <v>22</v>
      </c>
      <c r="B18" s="17">
        <f>-C2</f>
        <v>-60</v>
      </c>
      <c r="C18" s="17">
        <f>-C3</f>
        <v>-8</v>
      </c>
      <c r="D18" s="17">
        <f>-C4</f>
        <v>-12</v>
      </c>
    </row>
    <row r="19" spans="1:5" x14ac:dyDescent="0.25">
      <c r="A19" s="10"/>
      <c r="B19" s="17">
        <f>-D2</f>
        <v>-32.4</v>
      </c>
      <c r="C19" s="17">
        <f>-D3</f>
        <v>-4.5</v>
      </c>
      <c r="D19" s="17">
        <f>-D4</f>
        <v>-7.1999999999999993</v>
      </c>
    </row>
    <row r="20" spans="1:5" x14ac:dyDescent="0.25">
      <c r="A20" s="10"/>
      <c r="B20" s="17">
        <f>-E12</f>
        <v>-0.1</v>
      </c>
      <c r="C20" s="17">
        <f>-E13</f>
        <v>-0.6</v>
      </c>
      <c r="D20" s="17">
        <f>-E14</f>
        <v>-1</v>
      </c>
    </row>
    <row r="21" spans="1:5" x14ac:dyDescent="0.25">
      <c r="A21" s="10" t="s">
        <v>9</v>
      </c>
      <c r="B21" s="17">
        <f>SUM(B18:B20)</f>
        <v>-92.5</v>
      </c>
      <c r="C21" s="17">
        <f>SUM(C18:C20)</f>
        <v>-13.1</v>
      </c>
      <c r="D21" s="17">
        <f>SUM(D18:D20)</f>
        <v>-20.2</v>
      </c>
    </row>
    <row r="22" spans="1:5" x14ac:dyDescent="0.25">
      <c r="A22" s="10" t="s">
        <v>23</v>
      </c>
      <c r="B22" s="17">
        <f>B17+B21</f>
        <v>87.5</v>
      </c>
      <c r="C22" s="17">
        <f>C17+C21</f>
        <v>11.9</v>
      </c>
      <c r="D22" s="17">
        <f>D17+D21</f>
        <v>19.8</v>
      </c>
    </row>
    <row r="23" spans="1:5" x14ac:dyDescent="0.25">
      <c r="A23" s="10" t="s">
        <v>24</v>
      </c>
      <c r="B23" s="17">
        <f>B22*E2</f>
        <v>8.75</v>
      </c>
      <c r="C23" s="17">
        <f>C22*E3</f>
        <v>5.95</v>
      </c>
      <c r="D23" s="17">
        <f>D22*E4</f>
        <v>7.9200000000000008</v>
      </c>
      <c r="E23" s="17">
        <f>SUM(B23:D23)</f>
        <v>22.62</v>
      </c>
    </row>
    <row r="24" spans="1:5" x14ac:dyDescent="0.25">
      <c r="A24" s="10" t="s">
        <v>25</v>
      </c>
      <c r="B24" s="17"/>
      <c r="C24" s="19"/>
      <c r="D24" s="19"/>
      <c r="E24" s="17">
        <f>B6</f>
        <v>85000</v>
      </c>
    </row>
    <row r="25" spans="1:5" x14ac:dyDescent="0.25">
      <c r="A25" s="10" t="s">
        <v>26</v>
      </c>
      <c r="B25" s="16">
        <f>ROUND(E25*E2,0)</f>
        <v>376</v>
      </c>
      <c r="C25" s="16">
        <f>ROUND(E25*E3,0)</f>
        <v>1879</v>
      </c>
      <c r="D25" s="16">
        <f>ROUND(E25*E4,0)</f>
        <v>1503</v>
      </c>
      <c r="E25" s="16">
        <f>ROUNDUP(E24/E23,0)</f>
        <v>3758</v>
      </c>
    </row>
    <row r="26" spans="1:5" x14ac:dyDescent="0.25">
      <c r="B26" s="20"/>
      <c r="C26" s="20"/>
      <c r="D26" s="20"/>
    </row>
    <row r="27" spans="1:5" x14ac:dyDescent="0.25">
      <c r="A27" s="10" t="s">
        <v>27</v>
      </c>
      <c r="B27" s="10"/>
      <c r="C27" s="10"/>
      <c r="D27" s="10"/>
      <c r="E27" s="10"/>
    </row>
    <row r="28" spans="1:5" x14ac:dyDescent="0.25">
      <c r="A28" s="10" t="s">
        <v>28</v>
      </c>
      <c r="B28" s="17">
        <f>B25*B17</f>
        <v>67680</v>
      </c>
      <c r="C28" s="17">
        <f>C25*C17</f>
        <v>46975</v>
      </c>
      <c r="D28" s="17">
        <f>D25*D17</f>
        <v>60120</v>
      </c>
      <c r="E28" s="19"/>
    </row>
    <row r="29" spans="1:5" x14ac:dyDescent="0.25">
      <c r="A29" s="10" t="s">
        <v>22</v>
      </c>
      <c r="B29" s="17">
        <f>B25*B21</f>
        <v>-34780</v>
      </c>
      <c r="C29" s="17">
        <f>C25*C21</f>
        <v>-24614.899999999998</v>
      </c>
      <c r="D29" s="17">
        <f>D25*D21</f>
        <v>-30360.6</v>
      </c>
      <c r="E29" s="19"/>
    </row>
    <row r="30" spans="1:5" x14ac:dyDescent="0.25">
      <c r="A30" s="10" t="s">
        <v>29</v>
      </c>
      <c r="B30" s="17">
        <f>SUM(B28:B29)</f>
        <v>32900</v>
      </c>
      <c r="C30" s="17">
        <f>SUM(C28:C29)</f>
        <v>22360.100000000002</v>
      </c>
      <c r="D30" s="17">
        <f>SUM(D28:D29)</f>
        <v>29759.4</v>
      </c>
      <c r="E30" s="17">
        <f>SUM(B30:D30)</f>
        <v>85019.5</v>
      </c>
    </row>
    <row r="31" spans="1:5" x14ac:dyDescent="0.25">
      <c r="A31" s="10" t="s">
        <v>25</v>
      </c>
      <c r="B31" s="17"/>
      <c r="C31" s="17"/>
      <c r="D31" s="17"/>
      <c r="E31" s="17">
        <f>-E24</f>
        <v>-85000</v>
      </c>
    </row>
    <row r="32" spans="1:5" x14ac:dyDescent="0.25">
      <c r="A32" s="10" t="s">
        <v>30</v>
      </c>
      <c r="B32" s="17"/>
      <c r="C32" s="17"/>
      <c r="D32" s="17"/>
      <c r="E32" s="17">
        <f>SUM(E30:E31)</f>
        <v>19.5</v>
      </c>
    </row>
  </sheetData>
  <mergeCells count="1">
    <mergeCell ref="A10:D10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8C92E8-775F-4134-9500-7EE1F261428F}">
  <dimension ref="A1:E32"/>
  <sheetViews>
    <sheetView showGridLines="0" zoomScale="115" zoomScaleNormal="115" workbookViewId="0">
      <selection activeCell="I33" sqref="I33"/>
    </sheetView>
  </sheetViews>
  <sheetFormatPr defaultRowHeight="15" x14ac:dyDescent="0.25"/>
  <cols>
    <col min="1" max="1" width="26.42578125" customWidth="1"/>
    <col min="2" max="2" width="29.28515625" bestFit="1" customWidth="1"/>
    <col min="3" max="3" width="26.42578125" customWidth="1"/>
    <col min="4" max="4" width="30.140625" customWidth="1"/>
    <col min="5" max="6" width="26.42578125" customWidth="1"/>
  </cols>
  <sheetData>
    <row r="1" spans="1:5" ht="30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30.75" thickBot="1" x14ac:dyDescent="0.3">
      <c r="A2" s="1" t="s">
        <v>5</v>
      </c>
      <c r="B2" s="2">
        <v>180</v>
      </c>
      <c r="C2" s="2">
        <v>60</v>
      </c>
      <c r="D2" s="3"/>
      <c r="E2" s="4"/>
    </row>
    <row r="3" spans="1:5" ht="15.75" thickBot="1" x14ac:dyDescent="0.3">
      <c r="A3" s="1" t="s">
        <v>6</v>
      </c>
      <c r="B3" s="2">
        <v>25</v>
      </c>
      <c r="C3" s="2">
        <v>8</v>
      </c>
      <c r="D3" s="3"/>
      <c r="E3" s="4"/>
    </row>
    <row r="4" spans="1:5" ht="15.75" thickBot="1" x14ac:dyDescent="0.3">
      <c r="A4" s="1" t="s">
        <v>7</v>
      </c>
      <c r="B4" s="2">
        <v>40</v>
      </c>
      <c r="C4" s="2">
        <v>12</v>
      </c>
      <c r="D4" s="3"/>
      <c r="E4" s="4"/>
    </row>
    <row r="6" spans="1:5" x14ac:dyDescent="0.25">
      <c r="A6" s="5" t="s">
        <v>8</v>
      </c>
      <c r="B6" s="6">
        <v>85000</v>
      </c>
    </row>
    <row r="7" spans="1:5" x14ac:dyDescent="0.25">
      <c r="A7" s="7"/>
      <c r="B7" s="8"/>
    </row>
    <row r="8" spans="1:5" x14ac:dyDescent="0.25">
      <c r="C8" s="9" t="s">
        <v>9</v>
      </c>
      <c r="D8" s="9" t="s">
        <v>10</v>
      </c>
    </row>
    <row r="9" spans="1:5" x14ac:dyDescent="0.25">
      <c r="A9" s="5" t="s">
        <v>11</v>
      </c>
      <c r="B9" s="10" t="s">
        <v>12</v>
      </c>
      <c r="C9" s="11">
        <v>14200</v>
      </c>
      <c r="D9" s="12"/>
    </row>
    <row r="10" spans="1:5" ht="34.5" customHeight="1" x14ac:dyDescent="0.25">
      <c r="A10" s="21" t="s">
        <v>13</v>
      </c>
      <c r="B10" s="21"/>
      <c r="C10" s="21"/>
      <c r="D10" s="21"/>
    </row>
    <row r="11" spans="1:5" x14ac:dyDescent="0.25">
      <c r="A11" s="9" t="s">
        <v>0</v>
      </c>
      <c r="B11" s="9" t="s">
        <v>14</v>
      </c>
      <c r="C11" s="13" t="s">
        <v>15</v>
      </c>
      <c r="D11" s="13" t="s">
        <v>16</v>
      </c>
      <c r="E11" s="9" t="s">
        <v>17</v>
      </c>
    </row>
    <row r="12" spans="1:5" x14ac:dyDescent="0.25">
      <c r="A12" s="10" t="s">
        <v>18</v>
      </c>
      <c r="B12" s="14">
        <v>50</v>
      </c>
      <c r="C12" s="15">
        <v>2000</v>
      </c>
      <c r="D12" s="16"/>
      <c r="E12" s="17"/>
    </row>
    <row r="13" spans="1:5" x14ac:dyDescent="0.25">
      <c r="A13" s="10" t="s">
        <v>19</v>
      </c>
      <c r="B13" s="14">
        <v>300</v>
      </c>
      <c r="C13" s="15">
        <v>10000</v>
      </c>
      <c r="D13" s="16"/>
      <c r="E13" s="17"/>
    </row>
    <row r="14" spans="1:5" x14ac:dyDescent="0.25">
      <c r="A14" s="10" t="s">
        <v>20</v>
      </c>
      <c r="B14" s="14">
        <v>500</v>
      </c>
      <c r="C14" s="15">
        <v>8000</v>
      </c>
      <c r="D14" s="16"/>
      <c r="E14" s="17"/>
    </row>
    <row r="15" spans="1:5" x14ac:dyDescent="0.25">
      <c r="C15" s="16"/>
      <c r="D15" s="16"/>
      <c r="E15" s="18"/>
    </row>
    <row r="16" spans="1:5" x14ac:dyDescent="0.25">
      <c r="B16" t="str">
        <f>A2</f>
        <v>Perfume Premium (50ml)</v>
      </c>
      <c r="C16" t="str">
        <f>A3</f>
        <v>Shampoo (300ml)</v>
      </c>
      <c r="D16" t="str">
        <f>A4</f>
        <v>Hidratante (500ml)</v>
      </c>
    </row>
    <row r="17" spans="1:5" x14ac:dyDescent="0.25">
      <c r="A17" s="10" t="s">
        <v>21</v>
      </c>
      <c r="B17" s="17"/>
      <c r="C17" s="17"/>
      <c r="D17" s="17"/>
    </row>
    <row r="18" spans="1:5" x14ac:dyDescent="0.25">
      <c r="A18" s="10" t="s">
        <v>22</v>
      </c>
      <c r="B18" s="17"/>
      <c r="C18" s="17"/>
      <c r="D18" s="17"/>
    </row>
    <row r="19" spans="1:5" x14ac:dyDescent="0.25">
      <c r="A19" s="10"/>
      <c r="B19" s="17"/>
      <c r="C19" s="17"/>
      <c r="D19" s="17"/>
    </row>
    <row r="20" spans="1:5" x14ac:dyDescent="0.25">
      <c r="A20" s="10"/>
      <c r="B20" s="17"/>
      <c r="C20" s="17"/>
      <c r="D20" s="17"/>
    </row>
    <row r="21" spans="1:5" x14ac:dyDescent="0.25">
      <c r="A21" s="10" t="s">
        <v>9</v>
      </c>
      <c r="B21" s="17"/>
      <c r="C21" s="17"/>
      <c r="D21" s="17"/>
    </row>
    <row r="22" spans="1:5" x14ac:dyDescent="0.25">
      <c r="A22" s="10" t="s">
        <v>23</v>
      </c>
      <c r="B22" s="17"/>
      <c r="C22" s="17"/>
      <c r="D22" s="17"/>
    </row>
    <row r="23" spans="1:5" x14ac:dyDescent="0.25">
      <c r="A23" s="10" t="s">
        <v>24</v>
      </c>
      <c r="B23" s="17"/>
      <c r="C23" s="17"/>
      <c r="D23" s="17"/>
      <c r="E23" s="17"/>
    </row>
    <row r="24" spans="1:5" x14ac:dyDescent="0.25">
      <c r="A24" s="10" t="s">
        <v>25</v>
      </c>
      <c r="B24" s="17"/>
      <c r="C24" s="19"/>
      <c r="D24" s="19"/>
      <c r="E24" s="17"/>
    </row>
    <row r="25" spans="1:5" x14ac:dyDescent="0.25">
      <c r="A25" s="10" t="s">
        <v>26</v>
      </c>
      <c r="B25" s="16"/>
      <c r="C25" s="16"/>
      <c r="D25" s="16"/>
      <c r="E25" s="16"/>
    </row>
    <row r="26" spans="1:5" x14ac:dyDescent="0.25">
      <c r="B26" s="20"/>
      <c r="C26" s="20"/>
      <c r="D26" s="20"/>
    </row>
    <row r="27" spans="1:5" x14ac:dyDescent="0.25">
      <c r="A27" s="10" t="s">
        <v>27</v>
      </c>
      <c r="B27" s="10"/>
      <c r="C27" s="10"/>
      <c r="D27" s="10"/>
      <c r="E27" s="10"/>
    </row>
    <row r="28" spans="1:5" x14ac:dyDescent="0.25">
      <c r="A28" s="10" t="s">
        <v>28</v>
      </c>
      <c r="B28" s="17"/>
      <c r="C28" s="17"/>
      <c r="D28" s="17"/>
      <c r="E28" s="19"/>
    </row>
    <row r="29" spans="1:5" x14ac:dyDescent="0.25">
      <c r="A29" s="10" t="s">
        <v>22</v>
      </c>
      <c r="B29" s="17"/>
      <c r="C29" s="17"/>
      <c r="D29" s="17"/>
      <c r="E29" s="19"/>
    </row>
    <row r="30" spans="1:5" x14ac:dyDescent="0.25">
      <c r="A30" s="10" t="s">
        <v>29</v>
      </c>
      <c r="B30" s="17"/>
      <c r="C30" s="17"/>
      <c r="D30" s="17"/>
      <c r="E30" s="17"/>
    </row>
    <row r="31" spans="1:5" x14ac:dyDescent="0.25">
      <c r="A31" s="10" t="s">
        <v>25</v>
      </c>
      <c r="B31" s="17"/>
      <c r="C31" s="17"/>
      <c r="D31" s="17"/>
      <c r="E31" s="17"/>
    </row>
    <row r="32" spans="1:5" x14ac:dyDescent="0.25">
      <c r="A32" s="10" t="s">
        <v>30</v>
      </c>
      <c r="B32" s="17"/>
      <c r="C32" s="17"/>
      <c r="D32" s="17"/>
      <c r="E32" s="17"/>
    </row>
  </sheetData>
  <mergeCells count="1">
    <mergeCell ref="A10:D10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Completo</vt:lpstr>
      <vt:lpstr>Rubrica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Bastos de Carvalho</dc:creator>
  <cp:lastModifiedBy>Luciano Bastos de Carvalho</cp:lastModifiedBy>
  <dcterms:created xsi:type="dcterms:W3CDTF">2025-11-25T14:44:36Z</dcterms:created>
  <dcterms:modified xsi:type="dcterms:W3CDTF">2025-11-25T15:03:33Z</dcterms:modified>
</cp:coreProperties>
</file>